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1"/>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<sst xmlns="http://schemas.openxmlformats.org/spreadsheetml/2006/main" count="2725" uniqueCount="608">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</sst>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4" fillId="0" borderId="15" xfId="62" applyFont="1" applyBorder="1" applyAlignment="1">
      <alignment horizontal="left" vertical="center" shrinkToFit="1"/>
      <protection/>
    </xf>
    <xf numFmtId="0" fontId="64" fillId="0" borderId="0"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8" fillId="0" borderId="0" xfId="62" applyFont="1" applyAlignment="1">
      <alignment horizontal="center" vertical="center" wrapText="1"/>
      <protection/>
    </xf>
    <xf numFmtId="0" fontId="69"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61" fillId="0" borderId="58" xfId="62" applyFont="1" applyBorder="1" applyAlignment="1">
      <alignment vertical="center"/>
      <protection/>
    </xf>
    <xf numFmtId="0" fontId="63" fillId="0" borderId="15" xfId="0" applyFont="1" applyBorder="1" applyAlignment="1">
      <alignment vertical="center"/>
    </xf>
    <xf numFmtId="0" fontId="63" fillId="0" borderId="16" xfId="0" applyFont="1" applyBorder="1" applyAlignment="1">
      <alignment vertical="center"/>
    </xf>
    <xf numFmtId="0" fontId="63" fillId="0" borderId="44" xfId="0" applyFont="1" applyBorder="1" applyAlignment="1">
      <alignment vertical="center"/>
    </xf>
    <xf numFmtId="0" fontId="63" fillId="0" borderId="28" xfId="0" applyFont="1" applyBorder="1" applyAlignment="1">
      <alignment vertical="center"/>
    </xf>
    <xf numFmtId="0" fontId="63" fillId="0" borderId="29" xfId="0" applyFont="1" applyBorder="1" applyAlignment="1">
      <alignment vertical="center"/>
    </xf>
    <xf numFmtId="0" fontId="61" fillId="0" borderId="35" xfId="62" applyFont="1" applyBorder="1" applyAlignment="1">
      <alignmen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3" fillId="0" borderId="37" xfId="0" applyFont="1" applyBorder="1" applyAlignment="1">
      <alignment vertical="center"/>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70" fillId="0" borderId="17" xfId="62" applyFont="1" applyBorder="1" applyAlignment="1">
      <alignment horizontal="left" vertical="center" wrapText="1"/>
      <protection/>
    </xf>
    <xf numFmtId="0" fontId="70" fillId="0" borderId="15" xfId="62" applyFont="1" applyBorder="1" applyAlignment="1">
      <alignment horizontal="left" vertical="center" wrapText="1"/>
      <protection/>
    </xf>
    <xf numFmtId="0" fontId="70"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4" fillId="24" borderId="24" xfId="62" applyFont="1" applyFill="1" applyBorder="1" applyAlignment="1">
      <alignment horizontal="right" vertical="center"/>
      <protection/>
    </xf>
    <xf numFmtId="0" fontId="64" fillId="24" borderId="28" xfId="62" applyFont="1" applyFill="1" applyBorder="1" applyAlignment="1">
      <alignment horizontal="right" vertical="center"/>
      <protection/>
    </xf>
    <xf numFmtId="0" fontId="64" fillId="0" borderId="24" xfId="62" applyFont="1" applyBorder="1" applyAlignment="1">
      <alignmen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4" fillId="0" borderId="28" xfId="62" applyFont="1" applyFill="1" applyBorder="1" applyAlignment="1">
      <alignment horizontal="left" vertical="center" shrinkToFit="1"/>
      <protection/>
    </xf>
    <xf numFmtId="0" fontId="64" fillId="0" borderId="24" xfId="62" applyFont="1" applyBorder="1" applyAlignment="1">
      <alignment horizontal="left" vertical="center" shrinkToFit="1"/>
      <protection/>
    </xf>
    <xf numFmtId="0" fontId="63" fillId="0" borderId="28" xfId="0" applyFont="1" applyBorder="1" applyAlignment="1">
      <alignment horizontal="left" vertical="center" shrinkToFit="1"/>
    </xf>
    <xf numFmtId="0" fontId="65" fillId="0" borderId="35" xfId="62" applyFont="1" applyBorder="1" applyAlignment="1">
      <alignment horizontal="right" vertical="center"/>
      <protection/>
    </xf>
    <xf numFmtId="0" fontId="63" fillId="0" borderId="24" xfId="0" applyFont="1" applyBorder="1" applyAlignment="1">
      <alignment vertical="center"/>
    </xf>
    <xf numFmtId="0" fontId="63" fillId="0" borderId="25" xfId="0" applyFont="1" applyBorder="1" applyAlignment="1">
      <alignment vertical="center"/>
    </xf>
    <xf numFmtId="0" fontId="61" fillId="26" borderId="28" xfId="62" applyFont="1" applyFill="1" applyBorder="1" applyAlignment="1">
      <alignment horizontal="center" vertical="center"/>
      <protection/>
    </xf>
    <xf numFmtId="0" fontId="63" fillId="0" borderId="28" xfId="0" applyFont="1" applyBorder="1" applyAlignment="1">
      <alignment horizontal="right" vertical="center"/>
    </xf>
    <xf numFmtId="0" fontId="63" fillId="0" borderId="0" xfId="0" applyFont="1" applyAlignment="1">
      <alignment horizontal="left" vertical="center" shrinkToFit="1"/>
    </xf>
    <xf numFmtId="0" fontId="63" fillId="0" borderId="37" xfId="0" applyFont="1" applyBorder="1" applyAlignment="1">
      <alignment horizontal="right" vertical="center" shrinkToFit="1"/>
    </xf>
    <xf numFmtId="0" fontId="61" fillId="0" borderId="20" xfId="62" applyFont="1" applyBorder="1" applyAlignment="1">
      <alignment vertical="center"/>
      <protection/>
    </xf>
    <xf numFmtId="0" fontId="61" fillId="0" borderId="35" xfId="62" applyFont="1" applyBorder="1" applyAlignment="1">
      <alignment horizontal="left" vertical="center" wrapText="1"/>
      <protection/>
    </xf>
    <xf numFmtId="0" fontId="63" fillId="0" borderId="19" xfId="0" applyFont="1" applyBorder="1" applyAlignment="1">
      <alignment horizontal="right" vertical="center" shrinkToFit="1"/>
    </xf>
    <xf numFmtId="0" fontId="66" fillId="0" borderId="15" xfId="62" applyFont="1" applyBorder="1" applyAlignment="1">
      <alignment vertical="center"/>
      <protection/>
    </xf>
    <xf numFmtId="0" fontId="60" fillId="0" borderId="26" xfId="62" applyFont="1" applyBorder="1" applyAlignment="1">
      <alignment horizontal="center" vertical="center"/>
      <protection/>
    </xf>
    <xf numFmtId="0" fontId="60" fillId="0" borderId="22" xfId="62" applyFont="1" applyBorder="1" applyAlignment="1">
      <alignment horizontal="center" vertical="center"/>
      <protection/>
    </xf>
    <xf numFmtId="0" fontId="60" fillId="0" borderId="39" xfId="62" applyFont="1" applyBorder="1" applyAlignment="1">
      <alignment horizontal="center" vertical="center"/>
      <protection/>
    </xf>
    <xf numFmtId="0" fontId="60" fillId="0" borderId="26" xfId="62" applyFont="1" applyBorder="1" applyAlignment="1">
      <alignment horizontal="center" vertical="center" wrapText="1"/>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60" fillId="0" borderId="18" xfId="62" applyFont="1" applyBorder="1" applyAlignment="1">
      <alignment horizontal="center" vertical="center" wrapText="1"/>
      <protection/>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1" fillId="0" borderId="19" xfId="62" applyFont="1" applyBorder="1" applyAlignment="1">
      <alignment horizontal="left" vertical="center" wrapText="1"/>
      <protection/>
    </xf>
    <xf numFmtId="0" fontId="0" fillId="0" borderId="39" xfId="0" applyBorder="1" applyAlignment="1">
      <alignment horizontal="center" vertical="center"/>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4" fillId="24" borderId="10" xfId="62" applyFont="1" applyFill="1" applyBorder="1" applyAlignment="1">
      <alignment horizontal="right"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21" xfId="61" applyBorder="1" applyAlignment="1">
      <alignment vertical="center" wrapText="1"/>
      <protection/>
    </xf>
    <xf numFmtId="0" fontId="58" fillId="0" borderId="45" xfId="61" applyBorder="1" applyAlignment="1">
      <alignment vertical="center" wrapText="1"/>
      <protection/>
    </xf>
    <xf numFmtId="0" fontId="58" fillId="0" borderId="41" xfId="6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69"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Border="1" applyAlignment="1">
      <alignment vertical="center" wrapText="1"/>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58" fillId="24" borderId="47" xfId="61" applyFill="1" applyBorder="1">
      <alignment vertical="center"/>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61" fillId="0" borderId="58"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view="pageBreakPreview" zoomScale="70" zoomScaleNormal="70" zoomScaleSheetLayoutView="70" zoomScalePageLayoutView="0" workbookViewId="0" topLeftCell="B301">
      <selection activeCell="I301" sqref="I30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590</v>
      </c>
    </row>
    <row r="3" spans="2:29" ht="36" customHeight="1">
      <c r="B3" s="591" t="s">
        <v>588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39"/>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6" t="s">
        <v>592</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417</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04" t="s">
        <v>70</v>
      </c>
      <c r="J11" s="705" t="s">
        <v>312</v>
      </c>
      <c r="K11" s="705"/>
      <c r="L11" s="294"/>
      <c r="M11" s="295"/>
      <c r="N11" s="706" t="s">
        <v>85</v>
      </c>
      <c r="O11" s="692" t="s">
        <v>313</v>
      </c>
      <c r="P11" s="615"/>
      <c r="Q11" s="296"/>
      <c r="R11" s="657" t="s">
        <v>536</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9"/>
      <c r="K13" s="679"/>
      <c r="L13" s="340"/>
      <c r="M13" s="679"/>
      <c r="N13" s="679"/>
      <c r="O13" s="679"/>
      <c r="P13" s="312"/>
      <c r="Q13" s="312"/>
      <c r="R13" s="647" t="s">
        <v>557</v>
      </c>
      <c r="S13" s="648"/>
      <c r="T13" s="648"/>
      <c r="U13" s="648"/>
      <c r="V13" s="648"/>
      <c r="W13" s="648"/>
      <c r="X13" s="648"/>
      <c r="Y13" s="648"/>
      <c r="Z13" s="648"/>
      <c r="AA13" s="648"/>
      <c r="AB13" s="649"/>
      <c r="AC13" s="696"/>
      <c r="AH13" s="21"/>
      <c r="AI13" s="21"/>
      <c r="AJ13" s="21"/>
    </row>
    <row r="14" spans="2:42" ht="15.75" customHeight="1">
      <c r="B14" s="689"/>
      <c r="C14" s="690" t="s">
        <v>558</v>
      </c>
      <c r="D14" s="648"/>
      <c r="E14" s="648"/>
      <c r="F14" s="648"/>
      <c r="G14" s="648"/>
      <c r="H14" s="649"/>
      <c r="I14" s="653" t="s">
        <v>559</v>
      </c>
      <c r="J14" s="680" t="s">
        <v>312</v>
      </c>
      <c r="K14" s="680"/>
      <c r="L14" s="336"/>
      <c r="M14" s="337"/>
      <c r="N14" s="670" t="s">
        <v>560</v>
      </c>
      <c r="O14" s="672" t="s">
        <v>313</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0" t="s">
        <v>312</v>
      </c>
      <c r="K17" s="680"/>
      <c r="L17" s="336"/>
      <c r="M17" s="337"/>
      <c r="N17" s="670" t="s">
        <v>560</v>
      </c>
      <c r="O17" s="672" t="s">
        <v>313</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66</v>
      </c>
      <c r="AN18" s="43" t="s">
        <v>67</v>
      </c>
      <c r="AO18" s="45" t="s">
        <v>92</v>
      </c>
      <c r="AP18" s="45" t="s">
        <v>68</v>
      </c>
    </row>
    <row r="19" spans="2:42" ht="16.5" customHeight="1">
      <c r="B19" s="306"/>
      <c r="C19" s="709" t="s">
        <v>563</v>
      </c>
      <c r="D19" s="710"/>
      <c r="E19" s="710"/>
      <c r="F19" s="710"/>
      <c r="G19" s="710"/>
      <c r="H19" s="711"/>
      <c r="I19" s="653" t="s">
        <v>559</v>
      </c>
      <c r="J19" s="680" t="s">
        <v>312</v>
      </c>
      <c r="K19" s="680"/>
      <c r="L19" s="336"/>
      <c r="M19" s="337"/>
      <c r="N19" s="670" t="s">
        <v>560</v>
      </c>
      <c r="O19" s="672" t="s">
        <v>313</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0" t="s">
        <v>565</v>
      </c>
      <c r="D22" s="648"/>
      <c r="E22" s="648"/>
      <c r="F22" s="648"/>
      <c r="G22" s="648"/>
      <c r="H22" s="649"/>
      <c r="I22" s="653" t="s">
        <v>559</v>
      </c>
      <c r="J22" s="680" t="s">
        <v>527</v>
      </c>
      <c r="K22" s="680"/>
      <c r="L22" s="336"/>
      <c r="M22" s="707" t="s">
        <v>559</v>
      </c>
      <c r="N22" s="680" t="s">
        <v>528</v>
      </c>
      <c r="O22" s="680"/>
      <c r="P22" s="680"/>
      <c r="Q22" s="313"/>
      <c r="R22" s="682" t="s">
        <v>566</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66</v>
      </c>
      <c r="AN23" s="43" t="s">
        <v>66</v>
      </c>
      <c r="AO23" s="45" t="s">
        <v>92</v>
      </c>
      <c r="AP23" s="45" t="s">
        <v>68</v>
      </c>
    </row>
    <row r="24" spans="2:42" ht="21.75" customHeight="1">
      <c r="B24" s="306"/>
      <c r="C24" s="673"/>
      <c r="D24" s="674"/>
      <c r="E24" s="674"/>
      <c r="F24" s="674"/>
      <c r="G24" s="674"/>
      <c r="H24" s="675"/>
      <c r="I24" s="343" t="s">
        <v>559</v>
      </c>
      <c r="J24" s="529" t="s">
        <v>524</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685"/>
      <c r="Y25" s="685"/>
      <c r="Z25" s="685"/>
      <c r="AA25" s="323" t="s">
        <v>567</v>
      </c>
      <c r="AB25" s="324"/>
      <c r="AC25" s="698"/>
      <c r="AE25" s="9" t="str">
        <f>I25</f>
        <v>□</v>
      </c>
      <c r="AH25" s="21"/>
      <c r="AI25" s="21"/>
      <c r="AJ25" s="21"/>
      <c r="AM25" s="43" t="s">
        <v>66</v>
      </c>
      <c r="AN25" s="43" t="s">
        <v>67</v>
      </c>
      <c r="AO25" s="45" t="s">
        <v>92</v>
      </c>
      <c r="AP25" s="45" t="s">
        <v>68</v>
      </c>
    </row>
    <row r="26" spans="2:42" ht="14.25" customHeight="1">
      <c r="B26" s="306"/>
      <c r="C26" s="690" t="s">
        <v>568</v>
      </c>
      <c r="D26" s="648"/>
      <c r="E26" s="648"/>
      <c r="F26" s="648"/>
      <c r="G26" s="648"/>
      <c r="H26" s="649"/>
      <c r="I26" s="653" t="s">
        <v>559</v>
      </c>
      <c r="J26" s="680" t="s">
        <v>527</v>
      </c>
      <c r="K26" s="680"/>
      <c r="L26" s="336"/>
      <c r="M26" s="707" t="s">
        <v>559</v>
      </c>
      <c r="N26" s="680" t="s">
        <v>528</v>
      </c>
      <c r="O26" s="680"/>
      <c r="P26" s="680"/>
      <c r="Q26" s="313"/>
      <c r="R26" s="682" t="s">
        <v>566</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66</v>
      </c>
      <c r="AN27" s="43" t="s">
        <v>66</v>
      </c>
      <c r="AO27" s="45" t="s">
        <v>92</v>
      </c>
      <c r="AP27" s="45" t="s">
        <v>68</v>
      </c>
    </row>
    <row r="28" spans="2:42" ht="23.25" customHeight="1">
      <c r="B28" s="306"/>
      <c r="C28" s="713"/>
      <c r="D28" s="674"/>
      <c r="E28" s="674"/>
      <c r="F28" s="674"/>
      <c r="G28" s="674"/>
      <c r="H28" s="675"/>
      <c r="I28" s="343" t="s">
        <v>559</v>
      </c>
      <c r="J28" s="529" t="s">
        <v>524</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685"/>
      <c r="Y29" s="685"/>
      <c r="Z29" s="685"/>
      <c r="AA29" s="323" t="s">
        <v>569</v>
      </c>
      <c r="AB29" s="324"/>
      <c r="AC29" s="695"/>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0" t="s">
        <v>312</v>
      </c>
      <c r="K31" s="680"/>
      <c r="L31" s="336"/>
      <c r="M31" s="337"/>
      <c r="N31" s="670" t="s">
        <v>560</v>
      </c>
      <c r="O31" s="672" t="s">
        <v>313</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0" t="s">
        <v>312</v>
      </c>
      <c r="K33" s="680"/>
      <c r="L33" s="336"/>
      <c r="M33" s="337"/>
      <c r="N33" s="670" t="s">
        <v>560</v>
      </c>
      <c r="O33" s="672" t="s">
        <v>313</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0" t="s">
        <v>312</v>
      </c>
      <c r="K35" s="680"/>
      <c r="L35" s="336"/>
      <c r="M35" s="337"/>
      <c r="N35" s="670" t="s">
        <v>560</v>
      </c>
      <c r="O35" s="672" t="s">
        <v>313</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0" t="s">
        <v>312</v>
      </c>
      <c r="K38" s="680"/>
      <c r="L38" s="336"/>
      <c r="M38" s="337"/>
      <c r="N38" s="670" t="s">
        <v>560</v>
      </c>
      <c r="O38" s="672" t="s">
        <v>313</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0" t="s">
        <v>312</v>
      </c>
      <c r="K40" s="680"/>
      <c r="L40" s="336"/>
      <c r="M40" s="337"/>
      <c r="N40" s="670" t="s">
        <v>560</v>
      </c>
      <c r="O40" s="655" t="s">
        <v>313</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0" t="s">
        <v>312</v>
      </c>
      <c r="K43" s="680"/>
      <c r="L43" s="336"/>
      <c r="M43" s="337"/>
      <c r="N43" s="670" t="s">
        <v>560</v>
      </c>
      <c r="O43" s="655" t="s">
        <v>313</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0" t="s">
        <v>312</v>
      </c>
      <c r="K45" s="680"/>
      <c r="L45" s="336"/>
      <c r="M45" s="337"/>
      <c r="N45" s="670" t="s">
        <v>560</v>
      </c>
      <c r="O45" s="655" t="s">
        <v>313</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0" t="s">
        <v>312</v>
      </c>
      <c r="K47" s="680"/>
      <c r="L47" s="336"/>
      <c r="M47" s="337"/>
      <c r="N47" s="670" t="s">
        <v>560</v>
      </c>
      <c r="O47" s="655" t="s">
        <v>313</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66</v>
      </c>
      <c r="AN48" s="43" t="s">
        <v>67</v>
      </c>
      <c r="AO48" s="45" t="s">
        <v>92</v>
      </c>
      <c r="AP48" s="45" t="s">
        <v>68</v>
      </c>
    </row>
    <row r="49" spans="2:42" ht="30.75" customHeight="1">
      <c r="B49" s="722" t="s">
        <v>584</v>
      </c>
      <c r="C49" s="723"/>
      <c r="D49" s="723"/>
      <c r="E49" s="723"/>
      <c r="F49" s="723"/>
      <c r="G49" s="723"/>
      <c r="H49" s="724"/>
      <c r="I49" s="653" t="s">
        <v>559</v>
      </c>
      <c r="J49" s="680" t="s">
        <v>312</v>
      </c>
      <c r="K49" s="680"/>
      <c r="L49" s="336"/>
      <c r="M49" s="337"/>
      <c r="N49" s="670" t="s">
        <v>560</v>
      </c>
      <c r="O49" s="655" t="s">
        <v>313</v>
      </c>
      <c r="P49" s="655"/>
      <c r="Q49" s="313"/>
      <c r="R49" s="647" t="s">
        <v>585</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6"/>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3" t="s">
        <v>86</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3" t="s">
        <v>110</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1" t="s">
        <v>18</v>
      </c>
      <c r="F64" s="371"/>
      <c r="G64" s="371"/>
      <c r="H64" s="56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1" t="s">
        <v>19</v>
      </c>
      <c r="F65" s="371"/>
      <c r="G65" s="371"/>
      <c r="H65" s="56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8"/>
      <c r="I66" s="58"/>
      <c r="J66" s="58"/>
      <c r="K66" s="58"/>
      <c r="L66" s="58"/>
      <c r="M66" s="58"/>
      <c r="N66" s="58"/>
      <c r="O66" s="58"/>
      <c r="P66" s="58"/>
      <c r="Q66" s="59"/>
      <c r="R66" s="78"/>
      <c r="S66" s="79"/>
      <c r="T66" s="79"/>
      <c r="U66" s="79"/>
      <c r="V66" s="79"/>
      <c r="W66" s="79"/>
      <c r="X66" s="79"/>
      <c r="Y66" s="79"/>
      <c r="Z66" s="79"/>
      <c r="AA66" s="79"/>
      <c r="AB66" s="80" t="s">
        <v>110</v>
      </c>
      <c r="AC66" s="53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60"/>
      <c r="H67" s="552"/>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60"/>
      <c r="H68" s="552"/>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3"/>
      <c r="AE68" s="1" t="str">
        <f>+I69</f>
        <v>□</v>
      </c>
      <c r="AF68" s="1">
        <f>+X68</f>
        <v>0</v>
      </c>
      <c r="AJ68" s="43" t="str">
        <f>IF(AF68=0,"◆母数なし",IF(AF67=0,"■未答",IF((AF67/AF68)&lt;0.5,"●1/2以下","◆1/2超過")))</f>
        <v>◆母数なし</v>
      </c>
    </row>
    <row r="69" spans="2:36" ht="36" customHeight="1">
      <c r="B69" s="400"/>
      <c r="C69" s="401"/>
      <c r="D69" s="71"/>
      <c r="E69" s="71"/>
      <c r="F69" s="371" t="s">
        <v>133</v>
      </c>
      <c r="G69" s="560"/>
      <c r="H69" s="552"/>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3"/>
      <c r="AF69" s="1">
        <f>+X69</f>
        <v>0</v>
      </c>
      <c r="AJ69" s="43" t="str">
        <f>IF(AF69=0,"■未答",IF(AF69&lt;1500,"◆1500未満","●1500以上"))</f>
        <v>■未答</v>
      </c>
    </row>
    <row r="70" spans="2:42" ht="42" customHeight="1">
      <c r="B70" s="400"/>
      <c r="C70" s="401"/>
      <c r="D70" s="71"/>
      <c r="E70" s="71"/>
      <c r="F70" s="371" t="s">
        <v>138</v>
      </c>
      <c r="G70" s="560"/>
      <c r="H70" s="552"/>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6"/>
      <c r="AA73" s="496"/>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5" t="s">
        <v>148</v>
      </c>
      <c r="S75" s="643" t="s">
        <v>149</v>
      </c>
      <c r="T75" s="643"/>
      <c r="U75" s="643"/>
      <c r="V75" s="395" t="s">
        <v>150</v>
      </c>
      <c r="W75" s="395"/>
      <c r="X75" s="395"/>
      <c r="Y75" s="395"/>
      <c r="Z75" s="496"/>
      <c r="AA75" s="496"/>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5"/>
      <c r="S76" s="643"/>
      <c r="T76" s="643"/>
      <c r="U76" s="643"/>
      <c r="V76" s="395" t="s">
        <v>153</v>
      </c>
      <c r="W76" s="395"/>
      <c r="X76" s="395"/>
      <c r="Y76" s="395"/>
      <c r="Z76" s="496"/>
      <c r="AA76" s="496"/>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8" t="s">
        <v>159</v>
      </c>
      <c r="S80" s="549"/>
      <c r="T80" s="549"/>
      <c r="U80" s="82" t="s">
        <v>160</v>
      </c>
      <c r="V80" s="549" t="s">
        <v>161</v>
      </c>
      <c r="W80" s="549"/>
      <c r="X80" s="82" t="s">
        <v>106</v>
      </c>
      <c r="Y80" s="549" t="s">
        <v>162</v>
      </c>
      <c r="Z80" s="549"/>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50" t="s">
        <v>166</v>
      </c>
      <c r="S81" s="551"/>
      <c r="T81" s="551"/>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60"/>
      <c r="H82" s="552"/>
      <c r="I82" s="63" t="s">
        <v>160</v>
      </c>
      <c r="J82" s="375" t="s">
        <v>170</v>
      </c>
      <c r="K82" s="375"/>
      <c r="L82" s="375"/>
      <c r="M82" s="375"/>
      <c r="N82" s="375"/>
      <c r="O82" s="375"/>
      <c r="P82" s="375"/>
      <c r="Q82" s="376"/>
      <c r="R82" s="631" t="s">
        <v>171</v>
      </c>
      <c r="S82" s="632"/>
      <c r="T82" s="632"/>
      <c r="U82" s="630" t="s">
        <v>172</v>
      </c>
      <c r="V82" s="630"/>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60"/>
      <c r="H83" s="552"/>
      <c r="I83" s="63" t="s">
        <v>106</v>
      </c>
      <c r="J83" s="375" t="s">
        <v>176</v>
      </c>
      <c r="K83" s="375"/>
      <c r="L83" s="375"/>
      <c r="M83" s="375"/>
      <c r="N83" s="375"/>
      <c r="O83" s="375"/>
      <c r="P83" s="375"/>
      <c r="Q83" s="376"/>
      <c r="R83" s="631" t="s">
        <v>177</v>
      </c>
      <c r="S83" s="632"/>
      <c r="T83" s="632"/>
      <c r="U83" s="632"/>
      <c r="V83" s="632"/>
      <c r="W83" s="632"/>
      <c r="X83" s="632"/>
      <c r="Y83" s="663"/>
      <c r="Z83" s="663"/>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1" t="s">
        <v>179</v>
      </c>
      <c r="S84" s="632"/>
      <c r="T84" s="632"/>
      <c r="U84" s="632"/>
      <c r="V84" s="632"/>
      <c r="W84" s="632"/>
      <c r="X84" s="632"/>
      <c r="Y84" s="663"/>
      <c r="Z84" s="663"/>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1" t="s">
        <v>180</v>
      </c>
      <c r="S85" s="632"/>
      <c r="T85" s="632"/>
      <c r="U85" s="632"/>
      <c r="V85" s="632"/>
      <c r="W85" s="632"/>
      <c r="X85" s="632"/>
      <c r="Y85" s="663"/>
      <c r="Z85" s="663"/>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1" t="s">
        <v>27</v>
      </c>
      <c r="F88" s="371"/>
      <c r="G88" s="371"/>
      <c r="H88" s="562"/>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1" t="s">
        <v>18</v>
      </c>
      <c r="F89" s="371"/>
      <c r="G89" s="371"/>
      <c r="H89" s="562"/>
      <c r="I89" s="50" t="s">
        <v>600</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1" t="s">
        <v>28</v>
      </c>
      <c r="F90" s="371"/>
      <c r="G90" s="371"/>
      <c r="H90" s="562"/>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1" t="s">
        <v>29</v>
      </c>
      <c r="F91" s="371"/>
      <c r="G91" s="371"/>
      <c r="H91" s="562"/>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1" t="s">
        <v>30</v>
      </c>
      <c r="F92" s="371"/>
      <c r="G92" s="371"/>
      <c r="H92" s="562"/>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10" t="s">
        <v>31</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6"/>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8"/>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8"/>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8"/>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8"/>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8"/>
      <c r="D105" s="35"/>
      <c r="E105" s="371" t="s">
        <v>211</v>
      </c>
      <c r="F105" s="372"/>
      <c r="G105" s="372"/>
      <c r="H105" s="552"/>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8"/>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8"/>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8"/>
      <c r="D110" s="35"/>
      <c r="E110" s="71"/>
      <c r="F110" s="539" t="s">
        <v>221</v>
      </c>
      <c r="G110" s="540"/>
      <c r="H110" s="541"/>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8"/>
      <c r="D111" s="35"/>
      <c r="E111" s="71"/>
      <c r="F111" s="557"/>
      <c r="G111" s="558"/>
      <c r="H111" s="559"/>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8"/>
      <c r="D112" s="35"/>
      <c r="E112" s="71"/>
      <c r="F112" s="539" t="s">
        <v>235</v>
      </c>
      <c r="G112" s="540"/>
      <c r="H112" s="541"/>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8"/>
      <c r="D113" s="35"/>
      <c r="E113" s="71"/>
      <c r="F113" s="557"/>
      <c r="G113" s="558"/>
      <c r="H113" s="559"/>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8"/>
      <c r="D114" s="35"/>
      <c r="E114" s="71"/>
      <c r="F114" s="539" t="s">
        <v>239</v>
      </c>
      <c r="G114" s="540"/>
      <c r="H114" s="541"/>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8" t="s">
        <v>241</v>
      </c>
      <c r="C116" s="579"/>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5" t="s">
        <v>246</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5" t="s">
        <v>248</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9" t="s">
        <v>249</v>
      </c>
      <c r="S122" s="417"/>
      <c r="T122" s="417"/>
      <c r="U122" s="417"/>
      <c r="V122" s="417"/>
      <c r="W122" s="417"/>
      <c r="X122" s="497" t="s">
        <v>250</v>
      </c>
      <c r="Y122" s="497"/>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607</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3"/>
      <c r="F124" s="574"/>
      <c r="G124" s="430"/>
      <c r="H124" s="575"/>
      <c r="I124" s="63" t="s">
        <v>141</v>
      </c>
      <c r="J124" s="375" t="s">
        <v>212</v>
      </c>
      <c r="K124" s="375"/>
      <c r="L124" s="375"/>
      <c r="M124" s="375"/>
      <c r="N124" s="375"/>
      <c r="O124" s="375"/>
      <c r="P124" s="375"/>
      <c r="Q124" s="376"/>
      <c r="R124" s="555" t="s">
        <v>254</v>
      </c>
      <c r="S124" s="556"/>
      <c r="T124" s="556"/>
      <c r="U124" s="556"/>
      <c r="V124" s="556"/>
      <c r="W124" s="556"/>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3"/>
      <c r="F126" s="574"/>
      <c r="G126" s="430"/>
      <c r="H126" s="575"/>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3"/>
      <c r="F129" s="574"/>
      <c r="G129" s="430"/>
      <c r="H129" s="575"/>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5" t="s">
        <v>262</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3"/>
      <c r="F133" s="574"/>
      <c r="G133" s="430"/>
      <c r="H133" s="575"/>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85</v>
      </c>
      <c r="J139" s="353" t="s">
        <v>242</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9" t="s">
        <v>85</v>
      </c>
      <c r="J140" s="353" t="s">
        <v>243</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9" t="s">
        <v>85</v>
      </c>
      <c r="J141" s="353" t="s">
        <v>244</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5" t="s">
        <v>272</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5" t="s">
        <v>248</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3" t="s">
        <v>274</v>
      </c>
      <c r="G145" s="564"/>
      <c r="H145" s="56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6"/>
      <c r="G146" s="567"/>
      <c r="H146" s="56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6"/>
      <c r="G147" s="567"/>
      <c r="H147" s="56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6"/>
      <c r="G148" s="567"/>
      <c r="H148" s="568"/>
      <c r="I148" s="94"/>
      <c r="J148" s="95"/>
      <c r="K148" s="95"/>
      <c r="L148" s="95"/>
      <c r="M148" s="95"/>
      <c r="N148" s="95"/>
      <c r="O148" s="95"/>
      <c r="P148" s="95"/>
      <c r="Q148" s="96"/>
      <c r="R148" s="534" t="s">
        <v>110</v>
      </c>
      <c r="S148" s="535"/>
      <c r="T148" s="535"/>
      <c r="U148" s="535"/>
      <c r="V148" s="535"/>
      <c r="W148" s="535"/>
      <c r="X148" s="535"/>
      <c r="Y148" s="535"/>
      <c r="Z148" s="535"/>
      <c r="AA148" s="535"/>
      <c r="AB148" s="536"/>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9"/>
      <c r="G149" s="570"/>
      <c r="H149" s="571"/>
      <c r="I149" s="63" t="s">
        <v>106</v>
      </c>
      <c r="J149" s="37" t="s">
        <v>187</v>
      </c>
      <c r="K149" s="37"/>
      <c r="L149" s="37"/>
      <c r="M149" s="37"/>
      <c r="N149" s="37"/>
      <c r="O149" s="37"/>
      <c r="P149" s="37"/>
      <c r="Q149" s="39"/>
      <c r="R149" s="519"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3" t="s">
        <v>278</v>
      </c>
      <c r="G150" s="564"/>
      <c r="H150" s="565"/>
      <c r="I150" s="63" t="s">
        <v>123</v>
      </c>
      <c r="J150" s="37" t="s">
        <v>279</v>
      </c>
      <c r="K150" s="37"/>
      <c r="L150" s="37"/>
      <c r="M150" s="37"/>
      <c r="N150" s="37"/>
      <c r="O150" s="37"/>
      <c r="P150" s="37"/>
      <c r="Q150" s="39"/>
      <c r="R150" s="519"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9"/>
      <c r="G151" s="570"/>
      <c r="H151" s="571"/>
      <c r="I151" s="174"/>
      <c r="J151" s="95"/>
      <c r="K151" s="95"/>
      <c r="L151" s="95"/>
      <c r="M151" s="95"/>
      <c r="N151" s="95"/>
      <c r="O151" s="95"/>
      <c r="P151" s="95"/>
      <c r="Q151" s="96"/>
      <c r="R151" s="519"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3" t="s">
        <v>284</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285</v>
      </c>
      <c r="AJ152" s="45" t="str">
        <f>IF(Y149&gt;0,IF(Y151&gt;0,IF(Y149+Y150-Y151=0,"●相互OK","▼矛盾"),"■まだ片方"),"■未答")</f>
        <v>■未答</v>
      </c>
    </row>
    <row r="153" spans="2:29" ht="19.5" customHeight="1">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3" t="s">
        <v>287</v>
      </c>
      <c r="G154" s="564"/>
      <c r="H154" s="56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6"/>
      <c r="G155" s="567"/>
      <c r="H155" s="56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6"/>
      <c r="G156" s="567"/>
      <c r="H156" s="56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6"/>
      <c r="G157" s="567"/>
      <c r="H157" s="568"/>
      <c r="I157" s="94"/>
      <c r="J157" s="95"/>
      <c r="K157" s="95"/>
      <c r="L157" s="95"/>
      <c r="M157" s="95"/>
      <c r="N157" s="95"/>
      <c r="O157" s="95"/>
      <c r="P157" s="95"/>
      <c r="Q157" s="96"/>
      <c r="R157" s="534" t="s">
        <v>110</v>
      </c>
      <c r="S157" s="535"/>
      <c r="T157" s="535"/>
      <c r="U157" s="535"/>
      <c r="V157" s="535"/>
      <c r="W157" s="535"/>
      <c r="X157" s="535"/>
      <c r="Y157" s="535"/>
      <c r="Z157" s="535"/>
      <c r="AA157" s="535"/>
      <c r="AB157" s="536"/>
      <c r="AC157" s="533"/>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9"/>
      <c r="G158" s="570"/>
      <c r="H158" s="571"/>
      <c r="I158" s="63" t="s">
        <v>106</v>
      </c>
      <c r="J158" s="37" t="s">
        <v>187</v>
      </c>
      <c r="K158" s="37"/>
      <c r="L158" s="37"/>
      <c r="M158" s="37"/>
      <c r="N158" s="37"/>
      <c r="O158" s="37"/>
      <c r="P158" s="37"/>
      <c r="Q158" s="39"/>
      <c r="R158" s="519" t="s">
        <v>288</v>
      </c>
      <c r="S158" s="417"/>
      <c r="T158" s="417"/>
      <c r="U158" s="417"/>
      <c r="V158" s="417"/>
      <c r="W158" s="417"/>
      <c r="X158" s="417"/>
      <c r="Y158" s="378"/>
      <c r="Z158" s="378"/>
      <c r="AA158" s="97" t="s">
        <v>276</v>
      </c>
      <c r="AB158" s="99"/>
      <c r="AC158" s="533"/>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3" t="s">
        <v>290</v>
      </c>
      <c r="G159" s="564"/>
      <c r="H159" s="565"/>
      <c r="I159" s="63" t="s">
        <v>123</v>
      </c>
      <c r="J159" s="37" t="s">
        <v>279</v>
      </c>
      <c r="K159" s="37"/>
      <c r="L159" s="37"/>
      <c r="M159" s="37"/>
      <c r="N159" s="37"/>
      <c r="O159" s="37"/>
      <c r="P159" s="37"/>
      <c r="Q159" s="39"/>
      <c r="R159" s="519" t="s">
        <v>291</v>
      </c>
      <c r="S159" s="417"/>
      <c r="T159" s="417"/>
      <c r="U159" s="417"/>
      <c r="V159" s="417"/>
      <c r="W159" s="417"/>
      <c r="X159" s="417"/>
      <c r="Y159" s="378"/>
      <c r="Z159" s="378"/>
      <c r="AA159" s="97" t="s">
        <v>173</v>
      </c>
      <c r="AB159" s="99"/>
      <c r="AC159" s="533"/>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9"/>
      <c r="G160" s="570"/>
      <c r="H160" s="571"/>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3"/>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3" t="s">
        <v>295</v>
      </c>
      <c r="G161" s="564"/>
      <c r="H161" s="565"/>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c r="B163" s="396" t="s">
        <v>297</v>
      </c>
      <c r="C163" s="397"/>
      <c r="D163" s="410"/>
      <c r="E163" s="389" t="s">
        <v>298</v>
      </c>
      <c r="F163" s="563" t="s">
        <v>299</v>
      </c>
      <c r="G163" s="564"/>
      <c r="H163" s="56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6"/>
      <c r="G164" s="567"/>
      <c r="H164" s="56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6"/>
      <c r="G165" s="567"/>
      <c r="H165" s="56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6"/>
      <c r="G166" s="567"/>
      <c r="H166" s="568"/>
      <c r="I166" s="94"/>
      <c r="J166" s="95"/>
      <c r="K166" s="95"/>
      <c r="L166" s="95"/>
      <c r="M166" s="95"/>
      <c r="N166" s="95"/>
      <c r="O166" s="95"/>
      <c r="P166" s="95"/>
      <c r="Q166" s="96"/>
      <c r="R166" s="534" t="s">
        <v>110</v>
      </c>
      <c r="S166" s="535"/>
      <c r="T166" s="535"/>
      <c r="U166" s="535"/>
      <c r="V166" s="535"/>
      <c r="W166" s="535"/>
      <c r="X166" s="535"/>
      <c r="Y166" s="535"/>
      <c r="Z166" s="535"/>
      <c r="AA166" s="535"/>
      <c r="AB166" s="536"/>
      <c r="AC166" s="533"/>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9"/>
      <c r="G167" s="570"/>
      <c r="H167" s="571"/>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3"/>
      <c r="AE167" s="142" t="str">
        <f>I168</f>
        <v>□</v>
      </c>
      <c r="AH167" s="113" t="s">
        <v>300</v>
      </c>
      <c r="AJ167" s="45" t="str">
        <f>IF(Y167&gt;0,IF(Y167&lt;650,"②擁800",IF(Y167&gt;800,"基準なし","①床踏800")),"■未答")</f>
        <v>■未答</v>
      </c>
    </row>
    <row r="168" spans="2:36" ht="24" customHeight="1">
      <c r="B168" s="396"/>
      <c r="C168" s="397"/>
      <c r="D168" s="410"/>
      <c r="E168" s="390"/>
      <c r="F168" s="563" t="s">
        <v>42</v>
      </c>
      <c r="G168" s="564"/>
      <c r="H168" s="565"/>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3"/>
      <c r="AH168" s="113" t="s">
        <v>301</v>
      </c>
      <c r="AJ168" s="45" t="str">
        <f>IF(Y168&gt;0,IF(Y168&lt;800,"◆未達","●適合"),"■未答")</f>
        <v>■未答</v>
      </c>
    </row>
    <row r="169" spans="2:36" ht="24" customHeight="1">
      <c r="B169" s="396"/>
      <c r="C169" s="397"/>
      <c r="D169" s="410"/>
      <c r="E169" s="391"/>
      <c r="F169" s="569"/>
      <c r="G169" s="570"/>
      <c r="H169" s="571"/>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3"/>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4"/>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80" t="s">
        <v>305</v>
      </c>
      <c r="C173" s="581"/>
      <c r="D173" s="607" t="s">
        <v>306</v>
      </c>
      <c r="E173" s="608"/>
      <c r="F173" s="608"/>
      <c r="G173" s="608"/>
      <c r="H173" s="609"/>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2"/>
      <c r="C174" s="583"/>
      <c r="D174" s="596"/>
      <c r="E174" s="597"/>
      <c r="F174" s="597"/>
      <c r="G174" s="597"/>
      <c r="H174" s="598"/>
      <c r="I174" s="63" t="s">
        <v>116</v>
      </c>
      <c r="J174" s="529" t="s">
        <v>587</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4"/>
      <c r="C175" s="585"/>
      <c r="D175" s="602"/>
      <c r="E175" s="603"/>
      <c r="F175" s="603"/>
      <c r="G175" s="603"/>
      <c r="H175" s="604"/>
      <c r="I175" s="190" t="s">
        <v>106</v>
      </c>
      <c r="J175" s="531" t="s">
        <v>309</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42" ht="21.75" customHeight="1">
      <c r="B176" s="580" t="s">
        <v>310</v>
      </c>
      <c r="C176" s="581"/>
      <c r="D176" s="607" t="s">
        <v>311</v>
      </c>
      <c r="E176" s="608"/>
      <c r="F176" s="608"/>
      <c r="G176" s="608"/>
      <c r="H176" s="609"/>
      <c r="I176" s="276" t="s">
        <v>70</v>
      </c>
      <c r="J176" s="528" t="s">
        <v>524</v>
      </c>
      <c r="K176" s="528"/>
      <c r="L176" s="275"/>
      <c r="M176" s="434"/>
      <c r="N176" s="434"/>
      <c r="O176" s="434"/>
      <c r="P176" s="30"/>
      <c r="Q176" s="31"/>
      <c r="R176" s="192" t="s">
        <v>123</v>
      </c>
      <c r="S176" s="520" t="s">
        <v>314</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2"/>
      <c r="C177" s="583"/>
      <c r="D177" s="596"/>
      <c r="E177" s="597"/>
      <c r="F177" s="597"/>
      <c r="G177" s="597"/>
      <c r="H177" s="598"/>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2"/>
      <c r="C178" s="583"/>
      <c r="D178" s="191"/>
      <c r="E178" s="593" t="s">
        <v>315</v>
      </c>
      <c r="F178" s="594"/>
      <c r="G178" s="594"/>
      <c r="H178" s="595"/>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7"/>
      <c r="C179" s="588"/>
      <c r="D179" s="191"/>
      <c r="E179" s="596"/>
      <c r="F179" s="597"/>
      <c r="G179" s="597"/>
      <c r="H179" s="598"/>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7"/>
      <c r="C181" s="588"/>
      <c r="D181" s="191"/>
      <c r="E181" s="593" t="s">
        <v>320</v>
      </c>
      <c r="F181" s="594"/>
      <c r="G181" s="594"/>
      <c r="H181" s="595"/>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7"/>
      <c r="C182" s="588"/>
      <c r="D182" s="191"/>
      <c r="E182" s="596"/>
      <c r="F182" s="597"/>
      <c r="G182" s="597"/>
      <c r="H182" s="598"/>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7"/>
      <c r="C184" s="588"/>
      <c r="D184" s="593" t="s">
        <v>324</v>
      </c>
      <c r="E184" s="594"/>
      <c r="F184" s="594"/>
      <c r="G184" s="594"/>
      <c r="H184" s="595"/>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9"/>
      <c r="C185" s="590"/>
      <c r="D185" s="602"/>
      <c r="E185" s="603"/>
      <c r="F185" s="603"/>
      <c r="G185" s="603"/>
      <c r="H185" s="60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6" t="s">
        <v>523</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7" t="s">
        <v>339</v>
      </c>
      <c r="U196" s="487"/>
      <c r="V196" s="487"/>
      <c r="W196" s="487"/>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7"/>
      <c r="W201" s="527"/>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607</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607</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2"/>
      <c r="S217" s="496"/>
      <c r="T217" s="496"/>
      <c r="U217" s="496"/>
      <c r="V217" s="496"/>
      <c r="W217" s="496"/>
      <c r="X217" s="496"/>
      <c r="Y217" s="496"/>
      <c r="Z217" s="496"/>
      <c r="AA217" s="496"/>
      <c r="AB217" s="523"/>
      <c r="AC217" s="476"/>
    </row>
    <row r="218" spans="2:29" ht="26.25" customHeight="1">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2"/>
      <c r="S221" s="496"/>
      <c r="T221" s="496"/>
      <c r="U221" s="496"/>
      <c r="V221" s="496"/>
      <c r="W221" s="496"/>
      <c r="X221" s="496"/>
      <c r="Y221" s="496"/>
      <c r="Z221" s="496"/>
      <c r="AA221" s="496"/>
      <c r="AB221" s="523"/>
      <c r="AC221" s="476"/>
    </row>
    <row r="222" spans="2:29" ht="19.5" customHeight="1">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8" t="s">
        <v>376</v>
      </c>
      <c r="C233" s="669"/>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8"/>
      <c r="C234" s="669"/>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8"/>
      <c r="C235" s="669"/>
      <c r="D235" s="362" t="s">
        <v>381</v>
      </c>
      <c r="E235" s="363"/>
      <c r="F235" s="363"/>
      <c r="G235" s="363"/>
      <c r="H235" s="364"/>
      <c r="I235" s="197"/>
      <c r="J235" s="198"/>
      <c r="K235" s="198"/>
      <c r="L235" s="197"/>
      <c r="M235" s="198"/>
      <c r="N235" s="199" t="s">
        <v>106</v>
      </c>
      <c r="O235" s="379" t="s">
        <v>330</v>
      </c>
      <c r="P235" s="379"/>
      <c r="Q235" s="380"/>
      <c r="R235" s="200" t="s">
        <v>106</v>
      </c>
      <c r="S235" s="490" t="s">
        <v>382</v>
      </c>
      <c r="T235" s="490"/>
      <c r="U235" s="490"/>
      <c r="V235" s="490"/>
      <c r="W235" s="490"/>
      <c r="X235" s="490"/>
      <c r="Y235" s="490"/>
      <c r="Z235" s="490"/>
      <c r="AA235" s="490"/>
      <c r="AB235" s="526"/>
      <c r="AC235" s="475"/>
      <c r="AE235" s="1" t="str">
        <f>+L234</f>
        <v>□</v>
      </c>
    </row>
    <row r="236" spans="2:31" ht="21.75" customHeight="1" thickBot="1">
      <c r="B236" s="668"/>
      <c r="C236" s="669"/>
      <c r="D236" s="365"/>
      <c r="E236" s="366"/>
      <c r="F236" s="366"/>
      <c r="G236" s="366"/>
      <c r="H236" s="367"/>
      <c r="I236" s="170" t="s">
        <v>70</v>
      </c>
      <c r="J236" s="377" t="s">
        <v>312</v>
      </c>
      <c r="K236" s="377"/>
      <c r="L236" s="170" t="s">
        <v>141</v>
      </c>
      <c r="M236" s="377" t="s">
        <v>313</v>
      </c>
      <c r="N236" s="377"/>
      <c r="O236" s="377"/>
      <c r="P236" s="101"/>
      <c r="Q236" s="102"/>
      <c r="R236" s="216" t="s">
        <v>123</v>
      </c>
      <c r="S236" s="492" t="s">
        <v>383</v>
      </c>
      <c r="T236" s="492"/>
      <c r="U236" s="492"/>
      <c r="V236" s="492"/>
      <c r="W236" s="492"/>
      <c r="X236" s="492"/>
      <c r="Y236" s="492"/>
      <c r="Z236" s="492"/>
      <c r="AA236" s="492"/>
      <c r="AB236" s="498"/>
      <c r="AC236" s="477"/>
      <c r="AE236" s="1" t="str">
        <f>+O234</f>
        <v>□</v>
      </c>
    </row>
    <row r="237" spans="2:43" ht="16.5" customHeight="1" thickBot="1">
      <c r="B237" s="668"/>
      <c r="C237" s="669"/>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8"/>
      <c r="C238" s="669"/>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8"/>
      <c r="C239" s="669"/>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8"/>
      <c r="C240" s="669"/>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8"/>
      <c r="C241" s="669"/>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8"/>
      <c r="C242" s="669"/>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8"/>
      <c r="C243" s="669"/>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8"/>
      <c r="C244" s="669"/>
      <c r="D244" s="71"/>
      <c r="E244" s="365"/>
      <c r="F244" s="366"/>
      <c r="G244" s="366"/>
      <c r="H244" s="367"/>
      <c r="I244" s="206" t="s">
        <v>358</v>
      </c>
      <c r="J244" s="375" t="s">
        <v>362</v>
      </c>
      <c r="K244" s="375"/>
      <c r="L244" s="375"/>
      <c r="M244" s="375"/>
      <c r="N244" s="375"/>
      <c r="O244" s="375"/>
      <c r="P244" s="375"/>
      <c r="Q244" s="376"/>
      <c r="R244" s="420" t="s">
        <v>607</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8"/>
      <c r="C245" s="669"/>
      <c r="D245" s="71"/>
      <c r="E245" s="368"/>
      <c r="F245" s="369"/>
      <c r="G245" s="369"/>
      <c r="H245" s="370"/>
      <c r="I245" s="218"/>
      <c r="J245" s="377"/>
      <c r="K245" s="377"/>
      <c r="L245" s="377"/>
      <c r="M245" s="377"/>
      <c r="N245" s="377"/>
      <c r="O245" s="377"/>
      <c r="P245" s="377"/>
      <c r="Q245" s="436"/>
      <c r="R245" s="491" t="s">
        <v>254</v>
      </c>
      <c r="S245" s="492"/>
      <c r="T245" s="492"/>
      <c r="U245" s="492"/>
      <c r="V245" s="492"/>
      <c r="W245" s="492"/>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8"/>
      <c r="C246" s="669"/>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8"/>
      <c r="C247" s="669"/>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8"/>
      <c r="C248" s="669"/>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8"/>
      <c r="C250" s="669"/>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8"/>
      <c r="C251" s="669"/>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8"/>
      <c r="C252" s="669"/>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8"/>
      <c r="C253" s="669"/>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8"/>
      <c r="C254" s="669"/>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9" t="s">
        <v>404</v>
      </c>
      <c r="S266" s="490"/>
      <c r="T266" s="490"/>
      <c r="U266" s="490"/>
      <c r="V266" s="490"/>
      <c r="W266" s="490"/>
      <c r="X266" s="490"/>
      <c r="Y266" s="490"/>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9" t="s">
        <v>405</v>
      </c>
      <c r="S269" s="490"/>
      <c r="T269" s="490"/>
      <c r="U269" s="490"/>
      <c r="V269" s="490"/>
      <c r="W269" s="490"/>
      <c r="X269" s="490"/>
      <c r="Y269" s="490"/>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7" t="s">
        <v>339</v>
      </c>
      <c r="U279" s="487"/>
      <c r="V279" s="487"/>
      <c r="W279" s="487"/>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7" t="s">
        <v>345</v>
      </c>
      <c r="T282" s="497"/>
      <c r="U282" s="497"/>
      <c r="V282" s="497"/>
      <c r="W282" s="497"/>
      <c r="X282" s="497"/>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7" t="s">
        <v>412</v>
      </c>
      <c r="T283" s="497"/>
      <c r="U283" s="497"/>
      <c r="V283" s="497"/>
      <c r="W283" s="497"/>
      <c r="X283" s="497"/>
      <c r="Y283" s="496"/>
      <c r="Z283" s="496"/>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607</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1" t="s">
        <v>364</v>
      </c>
      <c r="S287" s="492"/>
      <c r="T287" s="492"/>
      <c r="U287" s="492"/>
      <c r="V287" s="492"/>
      <c r="W287" s="492"/>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4"/>
      <c r="Z289" s="494"/>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607</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9" t="s">
        <v>4</v>
      </c>
      <c r="C301" s="502" t="s">
        <v>5</v>
      </c>
      <c r="D301" s="502"/>
      <c r="E301" s="503"/>
      <c r="F301" s="503"/>
      <c r="G301" s="503"/>
      <c r="H301" s="503"/>
      <c r="I301" s="237"/>
      <c r="J301" s="504"/>
      <c r="K301" s="504"/>
      <c r="L301" s="504"/>
      <c r="M301" s="504"/>
      <c r="N301" s="504"/>
      <c r="O301" s="504"/>
      <c r="P301" s="504"/>
      <c r="Q301" s="505"/>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0"/>
      <c r="C302" s="506" t="s">
        <v>7</v>
      </c>
      <c r="D302" s="507"/>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0"/>
      <c r="C303" s="508"/>
      <c r="D303" s="509"/>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0"/>
      <c r="C304" s="510" t="s">
        <v>11</v>
      </c>
      <c r="D304" s="511"/>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0"/>
      <c r="C305" s="510"/>
      <c r="D305" s="511"/>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0"/>
      <c r="C306" s="510"/>
      <c r="D306" s="511"/>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1"/>
      <c r="C307" s="512"/>
      <c r="D307" s="513"/>
      <c r="E307" s="243" t="s">
        <v>15</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tabSelected="1" view="pageBreakPreview" zoomScale="80" zoomScaleSheetLayoutView="80" zoomScalePageLayoutView="0" workbookViewId="0" topLeftCell="B169">
      <selection activeCell="I178" sqref="I17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591</v>
      </c>
    </row>
    <row r="3" spans="2:29" ht="35.25" customHeight="1">
      <c r="B3" s="591"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6" t="s">
        <v>593</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486</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552</v>
      </c>
      <c r="C11" s="780"/>
      <c r="D11" s="780"/>
      <c r="E11" s="780"/>
      <c r="F11" s="780"/>
      <c r="G11" s="780"/>
      <c r="H11" s="781"/>
      <c r="I11" s="783" t="s">
        <v>70</v>
      </c>
      <c r="J11" s="528" t="s">
        <v>312</v>
      </c>
      <c r="K11" s="528"/>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0" t="s">
        <v>312</v>
      </c>
      <c r="K14" s="680"/>
      <c r="L14" s="336"/>
      <c r="M14" s="337"/>
      <c r="N14" s="670" t="s">
        <v>85</v>
      </c>
      <c r="O14" s="655" t="s">
        <v>313</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0" t="s">
        <v>312</v>
      </c>
      <c r="K16" s="680"/>
      <c r="L16" s="336"/>
      <c r="M16" s="337"/>
      <c r="N16" s="670" t="s">
        <v>85</v>
      </c>
      <c r="O16" s="655" t="s">
        <v>313</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0" t="s">
        <v>312</v>
      </c>
      <c r="K18" s="680"/>
      <c r="L18" s="336"/>
      <c r="M18" s="337"/>
      <c r="N18" s="670" t="s">
        <v>85</v>
      </c>
      <c r="O18" s="655" t="s">
        <v>313</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0" t="s">
        <v>312</v>
      </c>
      <c r="K21" s="680"/>
      <c r="L21" s="336"/>
      <c r="M21" s="337"/>
      <c r="N21" s="670" t="s">
        <v>85</v>
      </c>
      <c r="O21" s="655" t="s">
        <v>313</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0" t="s">
        <v>312</v>
      </c>
      <c r="K23" s="680"/>
      <c r="L23" s="336"/>
      <c r="M23" s="337"/>
      <c r="N23" s="670" t="s">
        <v>85</v>
      </c>
      <c r="O23" s="655" t="s">
        <v>313</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0" t="s">
        <v>312</v>
      </c>
      <c r="K26" s="680"/>
      <c r="L26" s="336"/>
      <c r="M26" s="337"/>
      <c r="N26" s="670" t="s">
        <v>85</v>
      </c>
      <c r="O26" s="655" t="s">
        <v>313</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0" t="s">
        <v>312</v>
      </c>
      <c r="K28" s="680"/>
      <c r="L28" s="336"/>
      <c r="M28" s="337"/>
      <c r="N28" s="670" t="s">
        <v>85</v>
      </c>
      <c r="O28" s="655" t="s">
        <v>313</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0" t="s">
        <v>312</v>
      </c>
      <c r="K30" s="680"/>
      <c r="L30" s="336"/>
      <c r="M30" s="337"/>
      <c r="N30" s="670" t="s">
        <v>85</v>
      </c>
      <c r="O30" s="655" t="s">
        <v>313</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5" t="s">
        <v>77</v>
      </c>
      <c r="C32" s="403"/>
      <c r="D32" s="461"/>
      <c r="E32" s="461"/>
      <c r="F32" s="461"/>
      <c r="G32" s="461"/>
      <c r="H32" s="461"/>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6"/>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3" t="s">
        <v>86</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9" t="s">
        <v>601</v>
      </c>
      <c r="K38" s="529"/>
      <c r="L38" s="529"/>
      <c r="M38" s="529"/>
      <c r="N38" s="529"/>
      <c r="O38" s="529"/>
      <c r="P38" s="529"/>
      <c r="Q38" s="530"/>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9" t="s">
        <v>602</v>
      </c>
      <c r="K39" s="529"/>
      <c r="L39" s="529"/>
      <c r="M39" s="529"/>
      <c r="N39" s="529"/>
      <c r="O39" s="529"/>
      <c r="P39" s="529"/>
      <c r="Q39" s="530"/>
      <c r="R39" s="40" t="s">
        <v>419</v>
      </c>
      <c r="S39" s="311" t="s">
        <v>603</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1" t="s">
        <v>594</v>
      </c>
      <c r="F42" s="371"/>
      <c r="G42" s="371"/>
      <c r="H42" s="562"/>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1" t="s">
        <v>595</v>
      </c>
      <c r="F43" s="371"/>
      <c r="G43" s="371"/>
      <c r="H43" s="562"/>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1" t="s">
        <v>596</v>
      </c>
      <c r="F44" s="371"/>
      <c r="G44" s="371"/>
      <c r="H44" s="562"/>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1" t="s">
        <v>597</v>
      </c>
      <c r="F45" s="371"/>
      <c r="G45" s="371"/>
      <c r="H45" s="562"/>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1" t="s">
        <v>598</v>
      </c>
      <c r="F46" s="371"/>
      <c r="G46" s="371"/>
      <c r="H46" s="562"/>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599</v>
      </c>
      <c r="F47" s="362"/>
      <c r="G47" s="362"/>
      <c r="H47" s="638"/>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7"/>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50"/>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50"/>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50"/>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6"/>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5"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7" t="s">
        <v>447</v>
      </c>
      <c r="Y68" s="497"/>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607</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3"/>
      <c r="F70" s="574"/>
      <c r="G70" s="430"/>
      <c r="H70" s="575"/>
      <c r="I70" s="63" t="s">
        <v>419</v>
      </c>
      <c r="J70" s="375" t="s">
        <v>212</v>
      </c>
      <c r="K70" s="375"/>
      <c r="L70" s="375"/>
      <c r="M70" s="375"/>
      <c r="N70" s="375"/>
      <c r="O70" s="375"/>
      <c r="P70" s="375"/>
      <c r="Q70" s="376"/>
      <c r="R70" s="491" t="s">
        <v>254</v>
      </c>
      <c r="S70" s="492"/>
      <c r="T70" s="492"/>
      <c r="U70" s="492"/>
      <c r="V70" s="492"/>
      <c r="W70" s="492"/>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3"/>
      <c r="F72" s="574"/>
      <c r="G72" s="430"/>
      <c r="H72" s="575"/>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3"/>
      <c r="F75" s="574"/>
      <c r="G75" s="430"/>
      <c r="H75" s="575"/>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5" t="s">
        <v>262</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3"/>
      <c r="F79" s="574"/>
      <c r="G79" s="430"/>
      <c r="H79" s="575"/>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6"/>
      <c r="D83" s="553"/>
      <c r="E83" s="553"/>
      <c r="F83" s="574"/>
      <c r="G83" s="430"/>
      <c r="H83" s="575"/>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5" t="s">
        <v>492</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4"/>
      <c r="G92" s="430"/>
      <c r="H92" s="575"/>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4"/>
      <c r="G94" s="430"/>
      <c r="H94" s="575"/>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285</v>
      </c>
      <c r="AJ95" s="45" t="str">
        <f>IF(Y92&gt;0,IF(Y94&gt;0,IF(Y92+Y93-Y94=0,"●相互OK","▼矛盾"),"■まだ片方"),"■未答")</f>
        <v>■未答</v>
      </c>
      <c r="AV95" s="2"/>
      <c r="BE95" s="1"/>
    </row>
    <row r="96" spans="2:57" ht="19.5" customHeight="1">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4"/>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8" t="s">
        <v>452</v>
      </c>
      <c r="C100" s="759"/>
      <c r="D100" s="607" t="s">
        <v>496</v>
      </c>
      <c r="E100" s="608"/>
      <c r="F100" s="608"/>
      <c r="G100" s="608"/>
      <c r="H100" s="609"/>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0"/>
      <c r="C101" s="761"/>
      <c r="D101" s="596"/>
      <c r="E101" s="597"/>
      <c r="F101" s="597"/>
      <c r="G101" s="597"/>
      <c r="H101" s="598"/>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62"/>
      <c r="C102" s="763"/>
      <c r="D102" s="602"/>
      <c r="E102" s="603"/>
      <c r="F102" s="603"/>
      <c r="G102" s="603"/>
      <c r="H102" s="604"/>
      <c r="I102" s="190" t="s">
        <v>419</v>
      </c>
      <c r="J102" s="531" t="s">
        <v>309</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57" ht="24" customHeight="1" thickBot="1">
      <c r="B103" s="576" t="s">
        <v>451</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7"/>
      <c r="W120" s="527"/>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5">
        <f>IF(V124&gt;30,"&gt;30","")</f>
      </c>
      <c r="Z124" s="495"/>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607</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607</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7"/>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8"/>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9"/>
      <c r="C156" s="750"/>
      <c r="D156" s="362" t="s">
        <v>430</v>
      </c>
      <c r="E156" s="363"/>
      <c r="F156" s="363"/>
      <c r="G156" s="363"/>
      <c r="H156" s="364"/>
      <c r="I156" s="197"/>
      <c r="J156" s="198"/>
      <c r="K156" s="198"/>
      <c r="L156" s="197"/>
      <c r="M156" s="198"/>
      <c r="N156" s="199" t="s">
        <v>419</v>
      </c>
      <c r="O156" s="379" t="s">
        <v>330</v>
      </c>
      <c r="P156" s="379"/>
      <c r="Q156" s="380"/>
      <c r="R156" s="200" t="s">
        <v>419</v>
      </c>
      <c r="S156" s="490" t="s">
        <v>382</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92" t="s">
        <v>383</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6.5" customHeight="1">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9"/>
      <c r="C160" s="750"/>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5">
        <f>IF(V161&gt;30,"&gt;30","")</f>
      </c>
      <c r="Z161" s="495"/>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9"/>
      <c r="C163" s="750"/>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9"/>
      <c r="C165" s="750"/>
      <c r="D165" s="71"/>
      <c r="E165" s="365"/>
      <c r="F165" s="366"/>
      <c r="G165" s="366"/>
      <c r="H165" s="367"/>
      <c r="I165" s="206" t="s">
        <v>85</v>
      </c>
      <c r="J165" s="375" t="s">
        <v>362</v>
      </c>
      <c r="K165" s="375"/>
      <c r="L165" s="375"/>
      <c r="M165" s="375"/>
      <c r="N165" s="375"/>
      <c r="O165" s="375"/>
      <c r="P165" s="375"/>
      <c r="Q165" s="376"/>
      <c r="R165" s="420" t="s">
        <v>607</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9"/>
      <c r="C167" s="750"/>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9"/>
      <c r="C168" s="750"/>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9"/>
      <c r="C169" s="750"/>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9"/>
      <c r="C171" s="750"/>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9"/>
      <c r="C172" s="750"/>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9" t="s">
        <v>4</v>
      </c>
      <c r="C178" s="502" t="s">
        <v>5</v>
      </c>
      <c r="D178" s="502"/>
      <c r="E178" s="770"/>
      <c r="F178" s="770"/>
      <c r="G178" s="770"/>
      <c r="H178" s="770"/>
      <c r="I178" s="237"/>
      <c r="J178" s="504"/>
      <c r="K178" s="504"/>
      <c r="L178" s="504"/>
      <c r="M178" s="504"/>
      <c r="N178" s="504"/>
      <c r="O178" s="504"/>
      <c r="P178" s="504"/>
      <c r="Q178" s="505"/>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0"/>
      <c r="C179" s="506" t="s">
        <v>7</v>
      </c>
      <c r="D179" s="507"/>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0"/>
      <c r="C180" s="508"/>
      <c r="D180" s="509"/>
      <c r="E180" s="776"/>
      <c r="F180" s="777"/>
      <c r="G180" s="777"/>
      <c r="H180" s="778"/>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0"/>
      <c r="C181" s="510" t="s">
        <v>11</v>
      </c>
      <c r="D181" s="511"/>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0"/>
      <c r="C182" s="510"/>
      <c r="D182" s="511"/>
      <c r="E182" s="771"/>
      <c r="F182" s="772"/>
      <c r="G182" s="772"/>
      <c r="H182" s="773"/>
      <c r="I182" s="774"/>
      <c r="J182" s="774"/>
      <c r="K182" s="774"/>
      <c r="L182" s="774"/>
      <c r="M182" s="774"/>
      <c r="N182" s="774"/>
      <c r="O182" s="774"/>
      <c r="P182" s="774"/>
      <c r="Q182" s="775"/>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0"/>
      <c r="C183" s="510"/>
      <c r="D183" s="511"/>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1"/>
      <c r="C184" s="512"/>
      <c r="D184" s="513"/>
      <c r="E184" s="243" t="s">
        <v>15</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BOUSAI03</cp:lastModifiedBy>
  <cp:lastPrinted>2019-11-12T09:47:36Z</cp:lastPrinted>
  <dcterms:created xsi:type="dcterms:W3CDTF">2011-09-12T03:12:47Z</dcterms:created>
  <dcterms:modified xsi:type="dcterms:W3CDTF">2022-07-22T00:34:25Z</dcterms:modified>
  <cp:category/>
  <cp:version/>
  <cp:contentType/>
  <cp:contentStatus/>
</cp:coreProperties>
</file>